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Университет-студенти\Студентски проекти\Yozlem\Публикация\"/>
    </mc:Choice>
  </mc:AlternateContent>
  <bookViews>
    <workbookView xWindow="0" yWindow="0" windowWidth="20640" windowHeight="9735"/>
  </bookViews>
  <sheets>
    <sheet name="Sprav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G33" i="1"/>
  <c r="H33" i="1"/>
  <c r="I33" i="1"/>
  <c r="D33" i="1"/>
  <c r="E33" i="1"/>
  <c r="C22" i="1"/>
  <c r="D22" i="1"/>
  <c r="E22" i="1"/>
  <c r="F22" i="1"/>
  <c r="G22" i="1"/>
  <c r="B22" i="1"/>
  <c r="C16" i="1"/>
  <c r="D16" i="1"/>
  <c r="E16" i="1"/>
  <c r="F16" i="1"/>
  <c r="G16" i="1"/>
  <c r="B16" i="1"/>
  <c r="C13" i="1"/>
  <c r="D13" i="1"/>
  <c r="E13" i="1"/>
  <c r="F13" i="1"/>
  <c r="G13" i="1"/>
  <c r="B13" i="1"/>
  <c r="D10" i="1"/>
  <c r="E10" i="1"/>
  <c r="F10" i="1"/>
  <c r="G10" i="1"/>
  <c r="C10" i="1"/>
  <c r="B10" i="1"/>
</calcChain>
</file>

<file path=xl/sharedStrings.xml><?xml version="1.0" encoding="utf-8"?>
<sst xmlns="http://schemas.openxmlformats.org/spreadsheetml/2006/main" count="48" uniqueCount="37">
  <si>
    <t>Units and Sales</t>
  </si>
  <si>
    <t>BULGARIA</t>
  </si>
  <si>
    <t>SUM CHANNEL</t>
  </si>
  <si>
    <t>2017</t>
  </si>
  <si>
    <t>2018</t>
  </si>
  <si>
    <t>PH+HC Units</t>
  </si>
  <si>
    <t>PH+HC Sales RET [BGN]</t>
  </si>
  <si>
    <t>NOVARIX TABS 650 MG 30</t>
  </si>
  <si>
    <t>NOVARIX TABS 650 MG 60</t>
  </si>
  <si>
    <t>NOVARIX TABS 650 MG 90</t>
  </si>
  <si>
    <t>DETRALEX (SVR)</t>
  </si>
  <si>
    <t>DETRALEX (BTE)</t>
  </si>
  <si>
    <t>PHLEBODIA (INO)</t>
  </si>
  <si>
    <t>PHLEBODIA (PLA)</t>
  </si>
  <si>
    <t>VENOCODE FILM C.TAB 60</t>
  </si>
  <si>
    <t>VENOCODE FILM C.TAB 30</t>
  </si>
  <si>
    <t>VENOCODE FILM C.TAB 90</t>
  </si>
  <si>
    <t>DETRALEX A</t>
  </si>
  <si>
    <t>NOVARIX B</t>
  </si>
  <si>
    <t>VENOCODE C</t>
  </si>
  <si>
    <t>ASKETON D</t>
  </si>
  <si>
    <t>PHLEBODIA E</t>
  </si>
  <si>
    <t>DIOKET F</t>
  </si>
  <si>
    <t>DIH G</t>
  </si>
  <si>
    <t>Product B</t>
  </si>
  <si>
    <t>Product D</t>
  </si>
  <si>
    <t>Product G</t>
  </si>
  <si>
    <t>Product C</t>
  </si>
  <si>
    <r>
      <t>Product A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</si>
  <si>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r>
      <t>Product E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</si>
  <si>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r>
      <t>Product F</t>
    </r>
    <r>
      <rPr>
        <vertAlign val="superscript"/>
        <sz val="11"/>
        <color theme="1"/>
        <rFont val="Calibri"/>
        <family val="2"/>
        <charset val="204"/>
        <scheme val="minor"/>
      </rPr>
      <t>m</t>
    </r>
  </si>
  <si>
    <t xml:space="preserve">Sales 2016 in packages  </t>
  </si>
  <si>
    <t>Sales 2016 in BGN</t>
  </si>
  <si>
    <t xml:space="preserve">Sales 2017 in packages  </t>
  </si>
  <si>
    <t>Sales 2017 in BGN</t>
  </si>
  <si>
    <t xml:space="preserve">Sales 2018 YTD in packages  </t>
  </si>
  <si>
    <t>Sales 2018 YTD in BGN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</si>
</sst>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,##0"/>
    <numFmt numFmtId="165" formatCode="###,###,##0"/>
    <numFmt numFmtId="166" formatCode="##0"/>
  </numFmts>
  <fonts count="3" x14ac:knownFonts="1">
    <font>
      <sz val="11"/>
      <color theme="1"/>
      <name val="Calibri"/>
      <family val="2"/>
      <scheme val="minor"/>
    </font>
    <font>
      <sz val="11"/>
      <color rgb="FF000080"/>
      <name val="Calibri"/>
      <family val="2"/>
      <scheme val="minor"/>
    </font>
    <font>
      <vertAlign val="superscript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3" fontId="0" fillId="0" borderId="0" xfId="0" applyNumberFormat="1"/>
    <xf numFmtId="0" fontId="1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247259533734755"/>
          <c:y val="0.13129083248734061"/>
          <c:w val="0.67780182022701707"/>
          <c:h val="0.74268342683350341"/>
        </c:manualLayout>
      </c:layout>
      <c:pie3DChart>
        <c:varyColors val="1"/>
        <c:ser>
          <c:idx val="0"/>
          <c:order val="0"/>
          <c:tx>
            <c:strRef>
              <c:f>Spravka!$D$25</c:f>
              <c:strCache>
                <c:ptCount val="1"/>
                <c:pt idx="0">
                  <c:v>Sales 2016 in packages  </c:v>
                </c:pt>
              </c:strCache>
            </c:strRef>
          </c:tx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Spravka!$D$26:$D$32</c:f>
              <c:numCache>
                <c:formatCode>#,##0</c:formatCode>
                <c:ptCount val="7"/>
                <c:pt idx="0">
                  <c:v>208267</c:v>
                </c:pt>
                <c:pt idx="1">
                  <c:v>38962</c:v>
                </c:pt>
                <c:pt idx="3">
                  <c:v>13317</c:v>
                </c:pt>
                <c:pt idx="4">
                  <c:v>94549</c:v>
                </c:pt>
                <c:pt idx="5">
                  <c:v>23905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Spravka!$E$25</c:f>
              <c:strCache>
                <c:ptCount val="1"/>
                <c:pt idx="0">
                  <c:v>Sales 2016 in BGN</c:v>
                </c:pt>
              </c:strCache>
            </c:strRef>
          </c:tx>
          <c:dLbls>
            <c:dLbl>
              <c:idx val="1"/>
              <c:layout>
                <c:manualLayout>
                  <c:x val="8.2233062769467444E-2"/>
                  <c:y val="-0.11321436342690949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2">
                  <a:lumMod val="20000"/>
                  <a:lumOff val="80000"/>
                </a:schemeClr>
              </a:solidFill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Spravka!$E$26:$E$32</c:f>
              <c:numCache>
                <c:formatCode>General</c:formatCode>
                <c:ptCount val="7"/>
                <c:pt idx="0">
                  <c:v>7451130.3300000001</c:v>
                </c:pt>
                <c:pt idx="1">
                  <c:v>531950.59</c:v>
                </c:pt>
                <c:pt idx="3">
                  <c:v>263527.13</c:v>
                </c:pt>
                <c:pt idx="4">
                  <c:v>2405001.65</c:v>
                </c:pt>
                <c:pt idx="5">
                  <c:v>552950.43999999994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Spravka!$F$25</c:f>
              <c:strCache>
                <c:ptCount val="1"/>
                <c:pt idx="0">
                  <c:v>Sales 2017 in packages  </c:v>
                </c:pt>
              </c:strCache>
            </c:strRef>
          </c:tx>
          <c:dLbls>
            <c:dLbl>
              <c:idx val="1"/>
              <c:layout>
                <c:manualLayout>
                  <c:x val="0.11319487049230509"/>
                  <c:y val="-0.16315759022258358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7116508079170003E-2"/>
                  <c:y val="-0.10760997466905199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6.7996587275225839E-2"/>
                  <c:y val="-0.15187648643543253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sz="800"/>
                </a:pPr>
                <a:endParaRPr lang="bg-BG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Spravka!$F$26:$F$32</c:f>
              <c:numCache>
                <c:formatCode>General</c:formatCode>
                <c:ptCount val="7"/>
                <c:pt idx="0">
                  <c:v>245050</c:v>
                </c:pt>
                <c:pt idx="1">
                  <c:v>30087</c:v>
                </c:pt>
                <c:pt idx="2">
                  <c:v>1980</c:v>
                </c:pt>
                <c:pt idx="3">
                  <c:v>16468</c:v>
                </c:pt>
                <c:pt idx="4">
                  <c:v>102229</c:v>
                </c:pt>
                <c:pt idx="5">
                  <c:v>24362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5233811711839363"/>
          <c:y val="0.24241043887599345"/>
          <c:w val="0.61397081148918087"/>
          <c:h val="0.66563477320335596"/>
        </c:manualLayout>
      </c:layout>
      <c:pie3DChart>
        <c:varyColors val="1"/>
        <c:ser>
          <c:idx val="0"/>
          <c:order val="0"/>
          <c:tx>
            <c:strRef>
              <c:f>Spravka!$G$25</c:f>
              <c:strCache>
                <c:ptCount val="1"/>
                <c:pt idx="0">
                  <c:v>Sales 2017 in BGN</c:v>
                </c:pt>
              </c:strCache>
            </c:strRef>
          </c:tx>
          <c:explosion val="21"/>
          <c:dLbls>
            <c:dLbl>
              <c:idx val="0"/>
              <c:layout>
                <c:manualLayout>
                  <c:x val="-6.5124250214224508E-2"/>
                  <c:y val="-0.12629029710346978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268209083119109"/>
                  <c:y val="-2.9143914716185312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405312767780634"/>
                  <c:y val="-0.1020037015066486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1268209083119109"/>
                  <c:y val="-0.111718339745377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7.5407026563838908E-2"/>
                  <c:y val="-1.4571957358092656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0.14395886889460155"/>
                  <c:y val="-1.4571957358092656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2">
                  <a:lumMod val="20000"/>
                  <a:lumOff val="80000"/>
                </a:schemeClr>
              </a:solidFill>
            </c:sp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Spravka!$G$26:$G$32</c:f>
              <c:numCache>
                <c:formatCode>General</c:formatCode>
                <c:ptCount val="7"/>
                <c:pt idx="0">
                  <c:v>8988286.9499999993</c:v>
                </c:pt>
                <c:pt idx="1">
                  <c:v>647381.71</c:v>
                </c:pt>
                <c:pt idx="2">
                  <c:v>55515.32</c:v>
                </c:pt>
                <c:pt idx="3">
                  <c:v>371948.92</c:v>
                </c:pt>
                <c:pt idx="4">
                  <c:v>2358140.8200000003</c:v>
                </c:pt>
                <c:pt idx="5">
                  <c:v>560455.63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1836228287841192"/>
          <c:y val="0.17225606781599345"/>
          <c:w val="0.6921928059240734"/>
          <c:h val="0.71461264304724026"/>
        </c:manualLayout>
      </c:layout>
      <c:pie3DChart>
        <c:varyColors val="1"/>
        <c:ser>
          <c:idx val="0"/>
          <c:order val="0"/>
          <c:tx>
            <c:strRef>
              <c:f>Spravka!$H$25</c:f>
              <c:strCache>
                <c:ptCount val="1"/>
                <c:pt idx="0">
                  <c:v>Sales 2018 YTD in packages  </c:v>
                </c:pt>
              </c:strCache>
            </c:strRef>
          </c:tx>
          <c:explosion val="25"/>
          <c:dLbls>
            <c:dLbl>
              <c:idx val="1"/>
              <c:layout>
                <c:manualLayout>
                  <c:x val="-0.12456888298391981"/>
                  <c:y val="-0.21523570834295547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128908514227306E-2"/>
                  <c:y val="-0.28050273479885229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2982942888962693E-2"/>
                  <c:y val="-0.3390877729658253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1.2849299544752935E-2"/>
                  <c:y val="-1.9349395402975603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8.6765010453097771E-2"/>
                  <c:y val="2.3979421728164219E-3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2">
                  <a:lumMod val="20000"/>
                  <a:lumOff val="80000"/>
                </a:schemeClr>
              </a:solidFill>
            </c:sp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Spravka!$H$26:$H$32</c:f>
              <c:numCache>
                <c:formatCode>General</c:formatCode>
                <c:ptCount val="7"/>
                <c:pt idx="0">
                  <c:v>174248</c:v>
                </c:pt>
                <c:pt idx="1">
                  <c:v>14802</c:v>
                </c:pt>
                <c:pt idx="2">
                  <c:v>1302</c:v>
                </c:pt>
                <c:pt idx="3">
                  <c:v>15557</c:v>
                </c:pt>
                <c:pt idx="4">
                  <c:v>72566</c:v>
                </c:pt>
                <c:pt idx="5">
                  <c:v>15601</c:v>
                </c:pt>
                <c:pt idx="6">
                  <c:v>2326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4673527430925827E-2"/>
          <c:y val="0.22543879383498117"/>
          <c:w val="0.95532647256907421"/>
          <c:h val="0.59578513212164264"/>
        </c:manualLayout>
      </c:layout>
      <c:pie3DChart>
        <c:varyColors val="1"/>
        <c:ser>
          <c:idx val="0"/>
          <c:order val="0"/>
          <c:tx>
            <c:strRef>
              <c:f>Spravka!$I$25</c:f>
              <c:strCache>
                <c:ptCount val="1"/>
                <c:pt idx="0">
                  <c:v>Sales 2018 YTD in BGN</c:v>
                </c:pt>
              </c:strCache>
            </c:strRef>
          </c:tx>
          <c:explosion val="25"/>
          <c:dLbls>
            <c:dLbl>
              <c:idx val="1"/>
              <c:layout>
                <c:manualLayout>
                  <c:x val="0"/>
                  <c:y val="-4.5138041955281906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7.1829403947992554E-3"/>
                  <c:y val="-8.5958202593096958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-5.7573855899591499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143203955081864"/>
                  <c:y val="1.7667396838553076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1.9516189215523658E-2"/>
                  <c:y val="6.6544313539754901E-3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0.11825983757885182"/>
                  <c:y val="1.6882758076293095E-2"/>
                </c:manualLayout>
              </c:layout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2">
                  <a:lumMod val="20000"/>
                  <a:lumOff val="80000"/>
                </a:schemeClr>
              </a:solidFill>
            </c:sp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Spravka!$C$26:$C$32</c:f>
              <c:strCache>
                <c:ptCount val="7"/>
                <c:pt idx="0">
                  <c:v>Product Am</c:v>
                </c:pt>
                <c:pt idx="1">
                  <c:v>Product B</c:v>
                </c:pt>
                <c:pt idx="2">
                  <c:v>Product C</c:v>
                </c:pt>
                <c:pt idx="3">
                  <c:v>Product D</c:v>
                </c:pt>
                <c:pt idx="4">
                  <c:v>Product Em</c:v>
                </c:pt>
                <c:pt idx="5">
                  <c:v>Product Fm</c:v>
                </c:pt>
                <c:pt idx="6">
                  <c:v>Product G</c:v>
                </c:pt>
              </c:strCache>
            </c:strRef>
          </c:cat>
          <c:val>
            <c:numRef>
              <c:f>Spravka!$I$26:$I$32</c:f>
              <c:numCache>
                <c:formatCode>General</c:formatCode>
                <c:ptCount val="7"/>
                <c:pt idx="0">
                  <c:v>6365087.9100000001</c:v>
                </c:pt>
                <c:pt idx="1">
                  <c:v>388513.64999999997</c:v>
                </c:pt>
                <c:pt idx="2">
                  <c:v>33642.61</c:v>
                </c:pt>
                <c:pt idx="3">
                  <c:v>362851.58</c:v>
                </c:pt>
                <c:pt idx="4">
                  <c:v>1502710.23</c:v>
                </c:pt>
                <c:pt idx="5">
                  <c:v>361061.99</c:v>
                </c:pt>
                <c:pt idx="6">
                  <c:v>64351.34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468312</xdr:colOff>
      <xdr:row>34</xdr:row>
      <xdr:rowOff>62705</xdr:rowOff>
    </xdr:from>
    <xdr:to>
      <xdr:col>5</xdr:col>
      <xdr:colOff>612775</xdr:colOff>
      <xdr:row>74</xdr:row>
      <xdr:rowOff>167481</xdr:rowOff>
    </xdr:to>
    <xdr:grpSp>
      <xdr:nvGrpSpPr>
        <xdr:cNvPr id="13" name="Group 12"/>
        <xdr:cNvGrpSpPr/>
      </xdr:nvGrpSpPr>
      <xdr:grpSpPr>
        <a:xfrm>
          <a:off x="468312" y="5206205"/>
          <a:ext cx="7542213" cy="7724776"/>
          <a:chOff x="3357562" y="4686299"/>
          <a:chExt cx="7534276" cy="7724776"/>
        </a:xfrm>
      </xdr:grpSpPr>
      <xdr:graphicFrame macro="">
        <xdr:nvGraphicFramePr>
          <xdr:cNvPr id="5" name="Chart 4"/>
          <xdr:cNvGraphicFramePr/>
        </xdr:nvGraphicFramePr>
        <xdr:xfrm>
          <a:off x="3357563" y="4686301"/>
          <a:ext cx="3881437" cy="262413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5"/>
          <xdr:cNvGraphicFramePr/>
        </xdr:nvGraphicFramePr>
        <xdr:xfrm>
          <a:off x="7191375" y="4686299"/>
          <a:ext cx="3700463" cy="26241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9" name="Chart 8"/>
          <xdr:cNvGraphicFramePr/>
        </xdr:nvGraphicFramePr>
        <xdr:xfrm>
          <a:off x="3357562" y="7286624"/>
          <a:ext cx="3833812" cy="260985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0" name="Chart 9"/>
          <xdr:cNvGraphicFramePr/>
        </xdr:nvGraphicFramePr>
        <xdr:xfrm>
          <a:off x="7191374" y="7286625"/>
          <a:ext cx="3700463" cy="261461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1" name="Chart 10"/>
          <xdr:cNvGraphicFramePr/>
        </xdr:nvGraphicFramePr>
        <xdr:xfrm>
          <a:off x="3357563" y="9882187"/>
          <a:ext cx="3833812" cy="252888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2" name="Chart 11"/>
          <xdr:cNvGraphicFramePr/>
        </xdr:nvGraphicFramePr>
        <xdr:xfrm>
          <a:off x="7200899" y="9877425"/>
          <a:ext cx="3690939" cy="2533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40" zoomScale="60" zoomScaleNormal="60" workbookViewId="0">
      <selection activeCell="B29" sqref="B29"/>
    </sheetView>
  </sheetViews>
  <sheetFormatPr defaultRowHeight="15" x14ac:dyDescent="0.25"/>
  <cols>
    <col min="1" max="1" width="38.85546875" style="2" bestFit="1" customWidth="1"/>
    <col min="2" max="3" width="11.85546875" bestFit="1" customWidth="1"/>
    <col min="4" max="4" width="23.140625" customWidth="1"/>
    <col min="5" max="5" width="25.28515625" customWidth="1"/>
    <col min="6" max="6" width="22.140625" customWidth="1"/>
    <col min="7" max="7" width="17.28515625" customWidth="1"/>
    <col min="8" max="8" width="25.5703125" customWidth="1"/>
    <col min="9" max="9" width="21.7109375" customWidth="1"/>
  </cols>
  <sheetData>
    <row r="1" spans="1:7" x14ac:dyDescent="0.25">
      <c r="A1" s="3" t="s">
        <v>0</v>
      </c>
    </row>
    <row r="3" spans="1:7" x14ac:dyDescent="0.25">
      <c r="A3" s="1" t="s">
        <v>1</v>
      </c>
    </row>
    <row r="4" spans="1:7" x14ac:dyDescent="0.25">
      <c r="A4" s="1" t="s">
        <v>2</v>
      </c>
    </row>
    <row r="5" spans="1:7" x14ac:dyDescent="0.25">
      <c r="B5" s="9">
        <v>2016</v>
      </c>
      <c r="C5" s="9"/>
      <c r="D5" s="9" t="s">
        <v>3</v>
      </c>
      <c r="E5" s="9"/>
      <c r="F5" s="9" t="s">
        <v>4</v>
      </c>
      <c r="G5" s="9"/>
    </row>
    <row r="6" spans="1:7" ht="45" x14ac:dyDescent="0.25">
      <c r="B6" s="1" t="s">
        <v>5</v>
      </c>
      <c r="C6" s="1" t="s">
        <v>6</v>
      </c>
      <c r="D6" s="1" t="s">
        <v>5</v>
      </c>
      <c r="E6" s="1" t="s">
        <v>6</v>
      </c>
      <c r="F6" s="1" t="s">
        <v>5</v>
      </c>
      <c r="G6" s="1" t="s">
        <v>6</v>
      </c>
    </row>
    <row r="7" spans="1:7" hidden="1" x14ac:dyDescent="0.25">
      <c r="A7" s="3" t="s">
        <v>7</v>
      </c>
      <c r="B7" s="4">
        <v>23232</v>
      </c>
      <c r="C7" s="4">
        <v>240203.54</v>
      </c>
      <c r="D7" s="4">
        <v>12960</v>
      </c>
      <c r="E7" s="4">
        <v>193961</v>
      </c>
      <c r="F7" s="4">
        <v>4561</v>
      </c>
      <c r="G7" s="4">
        <v>71485.009999999995</v>
      </c>
    </row>
    <row r="8" spans="1:7" hidden="1" x14ac:dyDescent="0.25">
      <c r="A8" s="3" t="s">
        <v>8</v>
      </c>
      <c r="B8" s="4">
        <v>15730</v>
      </c>
      <c r="C8" s="4">
        <v>291747.05</v>
      </c>
      <c r="D8" s="4">
        <v>9044</v>
      </c>
      <c r="E8" s="4">
        <v>227111.87</v>
      </c>
      <c r="F8" s="4">
        <v>6704</v>
      </c>
      <c r="G8" s="4">
        <v>189782.22</v>
      </c>
    </row>
    <row r="9" spans="1:7" hidden="1" x14ac:dyDescent="0.25">
      <c r="A9" s="3" t="s">
        <v>9</v>
      </c>
      <c r="B9" s="5"/>
      <c r="C9" s="5"/>
      <c r="D9" s="4">
        <v>8083</v>
      </c>
      <c r="E9" s="4">
        <v>226308.84</v>
      </c>
      <c r="F9" s="4">
        <v>3537</v>
      </c>
      <c r="G9" s="4">
        <v>127246.42</v>
      </c>
    </row>
    <row r="10" spans="1:7" x14ac:dyDescent="0.25">
      <c r="A10" s="3" t="s">
        <v>24</v>
      </c>
      <c r="B10" s="4">
        <f>SUM(B7:B9)</f>
        <v>38962</v>
      </c>
      <c r="C10" s="4">
        <f>SUM(C7:C9)</f>
        <v>531950.59</v>
      </c>
      <c r="D10" s="4">
        <f t="shared" ref="D10:G10" si="0">SUM(D7:D9)</f>
        <v>30087</v>
      </c>
      <c r="E10" s="4">
        <f t="shared" si="0"/>
        <v>647381.71</v>
      </c>
      <c r="F10" s="4">
        <f t="shared" si="0"/>
        <v>14802</v>
      </c>
      <c r="G10" s="4">
        <f t="shared" si="0"/>
        <v>388513.64999999997</v>
      </c>
    </row>
    <row r="11" spans="1:7" hidden="1" x14ac:dyDescent="0.25">
      <c r="A11" s="3" t="s">
        <v>10</v>
      </c>
      <c r="B11" s="4">
        <v>185509</v>
      </c>
      <c r="C11" s="6">
        <v>7067835.9100000001</v>
      </c>
      <c r="D11" s="4">
        <v>219787</v>
      </c>
      <c r="E11" s="6">
        <v>8589375.8699999992</v>
      </c>
      <c r="F11" s="4">
        <v>156490</v>
      </c>
      <c r="G11" s="6">
        <v>6106110.46</v>
      </c>
    </row>
    <row r="12" spans="1:7" hidden="1" x14ac:dyDescent="0.25">
      <c r="A12" s="3" t="s">
        <v>11</v>
      </c>
      <c r="B12" s="4">
        <v>22758</v>
      </c>
      <c r="C12" s="4">
        <v>383294.42</v>
      </c>
      <c r="D12" s="4">
        <v>25263</v>
      </c>
      <c r="E12" s="4">
        <v>398911.08</v>
      </c>
      <c r="F12" s="4">
        <v>17758</v>
      </c>
      <c r="G12" s="4">
        <v>258977.45</v>
      </c>
    </row>
    <row r="13" spans="1:7" ht="17.25" x14ac:dyDescent="0.25">
      <c r="A13" s="3" t="s">
        <v>28</v>
      </c>
      <c r="B13" s="4">
        <f>SUM(B11:B12)</f>
        <v>208267</v>
      </c>
      <c r="C13" s="4">
        <f t="shared" ref="C13:G13" si="1">SUM(C11:C12)</f>
        <v>7451130.3300000001</v>
      </c>
      <c r="D13" s="4">
        <f t="shared" si="1"/>
        <v>245050</v>
      </c>
      <c r="E13" s="4">
        <f t="shared" si="1"/>
        <v>8988286.9499999993</v>
      </c>
      <c r="F13" s="4">
        <f t="shared" si="1"/>
        <v>174248</v>
      </c>
      <c r="G13" s="4">
        <f t="shared" si="1"/>
        <v>6365087.9100000001</v>
      </c>
    </row>
    <row r="14" spans="1:7" hidden="1" x14ac:dyDescent="0.25">
      <c r="A14" s="3" t="s">
        <v>12</v>
      </c>
      <c r="B14" s="4">
        <v>94549</v>
      </c>
      <c r="C14" s="6">
        <v>2405001.65</v>
      </c>
      <c r="D14" s="4">
        <v>101922</v>
      </c>
      <c r="E14" s="6">
        <v>2351994.4700000002</v>
      </c>
      <c r="F14" s="4">
        <v>72343</v>
      </c>
      <c r="G14" s="6">
        <v>1497746.25</v>
      </c>
    </row>
    <row r="15" spans="1:7" hidden="1" x14ac:dyDescent="0.25">
      <c r="A15" s="3" t="s">
        <v>13</v>
      </c>
      <c r="B15" s="5"/>
      <c r="C15" s="5"/>
      <c r="D15" s="7">
        <v>307</v>
      </c>
      <c r="E15" s="4">
        <v>6146.35</v>
      </c>
      <c r="F15" s="7">
        <v>223</v>
      </c>
      <c r="G15" s="4">
        <v>4963.9799999999996</v>
      </c>
    </row>
    <row r="16" spans="1:7" ht="17.25" x14ac:dyDescent="0.25">
      <c r="A16" s="3" t="s">
        <v>29</v>
      </c>
      <c r="B16" s="4">
        <f>SUM(B14:B15)</f>
        <v>94549</v>
      </c>
      <c r="C16" s="4">
        <f t="shared" ref="C16:G16" si="2">SUM(C14:C15)</f>
        <v>2405001.65</v>
      </c>
      <c r="D16" s="4">
        <f t="shared" si="2"/>
        <v>102229</v>
      </c>
      <c r="E16" s="4">
        <f t="shared" si="2"/>
        <v>2358140.8200000003</v>
      </c>
      <c r="F16" s="4">
        <f t="shared" si="2"/>
        <v>72566</v>
      </c>
      <c r="G16" s="4">
        <f t="shared" si="2"/>
        <v>1502710.23</v>
      </c>
    </row>
    <row r="17" spans="1:9" x14ac:dyDescent="0.25">
      <c r="A17" s="3" t="s">
        <v>25</v>
      </c>
      <c r="B17" s="4">
        <v>13317</v>
      </c>
      <c r="C17" s="4">
        <v>263527.13</v>
      </c>
      <c r="D17" s="4">
        <v>16468</v>
      </c>
      <c r="E17" s="4">
        <v>371948.92</v>
      </c>
      <c r="F17" s="4">
        <v>15557</v>
      </c>
      <c r="G17" s="4">
        <v>362851.58</v>
      </c>
    </row>
    <row r="18" spans="1:9" x14ac:dyDescent="0.25">
      <c r="A18" s="3" t="s">
        <v>26</v>
      </c>
      <c r="B18" s="5"/>
      <c r="C18" s="5"/>
      <c r="D18" s="5"/>
      <c r="E18" s="5"/>
      <c r="F18" s="4">
        <v>2326</v>
      </c>
      <c r="G18" s="4">
        <v>64351.34</v>
      </c>
    </row>
    <row r="19" spans="1:9" hidden="1" x14ac:dyDescent="0.25">
      <c r="A19" s="3" t="s">
        <v>14</v>
      </c>
      <c r="B19" s="5"/>
      <c r="C19" s="5"/>
      <c r="D19" s="7">
        <v>549</v>
      </c>
      <c r="E19" s="4">
        <v>14496.81</v>
      </c>
      <c r="F19" s="7">
        <v>362</v>
      </c>
      <c r="G19" s="4">
        <v>8815.34</v>
      </c>
    </row>
    <row r="20" spans="1:9" hidden="1" x14ac:dyDescent="0.25">
      <c r="A20" s="3" t="s">
        <v>15</v>
      </c>
      <c r="B20" s="5"/>
      <c r="C20" s="5"/>
      <c r="D20" s="7">
        <v>292</v>
      </c>
      <c r="E20" s="4">
        <v>4224.76</v>
      </c>
      <c r="F20" s="7">
        <v>338</v>
      </c>
      <c r="G20" s="4">
        <v>4929.46</v>
      </c>
    </row>
    <row r="21" spans="1:9" hidden="1" x14ac:dyDescent="0.25">
      <c r="A21" s="3" t="s">
        <v>16</v>
      </c>
      <c r="B21" s="5"/>
      <c r="C21" s="5"/>
      <c r="D21" s="4">
        <v>1139</v>
      </c>
      <c r="E21" s="4">
        <v>36793.75</v>
      </c>
      <c r="F21" s="7">
        <v>602</v>
      </c>
      <c r="G21" s="4">
        <v>19897.810000000001</v>
      </c>
    </row>
    <row r="22" spans="1:9" x14ac:dyDescent="0.25">
      <c r="A22" s="3" t="s">
        <v>27</v>
      </c>
      <c r="B22" s="5">
        <f>SUM(B19:B21)</f>
        <v>0</v>
      </c>
      <c r="C22" s="5">
        <f t="shared" ref="C22:G22" si="3">SUM(C19:C21)</f>
        <v>0</v>
      </c>
      <c r="D22" s="5">
        <f t="shared" si="3"/>
        <v>1980</v>
      </c>
      <c r="E22" s="5">
        <f t="shared" si="3"/>
        <v>55515.32</v>
      </c>
      <c r="F22" s="5">
        <f t="shared" si="3"/>
        <v>1302</v>
      </c>
      <c r="G22" s="5">
        <f t="shared" si="3"/>
        <v>33642.61</v>
      </c>
    </row>
    <row r="23" spans="1:9" ht="17.25" x14ac:dyDescent="0.25">
      <c r="A23" s="3" t="s">
        <v>30</v>
      </c>
      <c r="B23" s="4">
        <v>23905</v>
      </c>
      <c r="C23" s="4">
        <v>552950.43999999994</v>
      </c>
      <c r="D23" s="4">
        <v>24362</v>
      </c>
      <c r="E23" s="4">
        <v>560455.63</v>
      </c>
      <c r="F23" s="4">
        <v>15601</v>
      </c>
      <c r="G23" s="4">
        <v>361061.99</v>
      </c>
    </row>
    <row r="24" spans="1:9" x14ac:dyDescent="0.25">
      <c r="B24" s="2"/>
      <c r="C24" s="2"/>
      <c r="D24" s="2"/>
      <c r="E24" s="2"/>
      <c r="F24" s="2"/>
      <c r="G24" s="2"/>
    </row>
    <row r="25" spans="1:9" x14ac:dyDescent="0.25">
      <c r="D25" t="s">
        <v>31</v>
      </c>
      <c r="E25" t="s">
        <v>32</v>
      </c>
      <c r="F25" t="s">
        <v>33</v>
      </c>
      <c r="G25" t="s">
        <v>34</v>
      </c>
      <c r="H25" t="s">
        <v>35</v>
      </c>
      <c r="I25" t="s">
        <v>36</v>
      </c>
    </row>
    <row r="26" spans="1:9" ht="17.25" x14ac:dyDescent="0.25">
      <c r="C26" t="s">
        <v>28</v>
      </c>
      <c r="D26" s="8">
        <v>208267</v>
      </c>
      <c r="E26">
        <v>7451130.3300000001</v>
      </c>
      <c r="F26">
        <v>245050</v>
      </c>
      <c r="G26">
        <v>8988286.9499999993</v>
      </c>
      <c r="H26">
        <v>174248</v>
      </c>
      <c r="I26">
        <v>6365087.9100000001</v>
      </c>
    </row>
    <row r="27" spans="1:9" x14ac:dyDescent="0.25">
      <c r="A27" s="2" t="s">
        <v>17</v>
      </c>
      <c r="C27" t="s">
        <v>24</v>
      </c>
      <c r="D27" s="8">
        <v>38962</v>
      </c>
      <c r="E27">
        <v>531950.59</v>
      </c>
      <c r="F27">
        <v>30087</v>
      </c>
      <c r="G27">
        <v>647381.71</v>
      </c>
      <c r="H27">
        <v>14802</v>
      </c>
      <c r="I27">
        <v>388513.64999999997</v>
      </c>
    </row>
    <row r="28" spans="1:9" x14ac:dyDescent="0.25">
      <c r="A28" s="2" t="s">
        <v>18</v>
      </c>
      <c r="C28" t="s">
        <v>27</v>
      </c>
      <c r="F28">
        <v>1980</v>
      </c>
      <c r="G28">
        <v>55515.32</v>
      </c>
      <c r="H28">
        <v>1302</v>
      </c>
      <c r="I28">
        <v>33642.61</v>
      </c>
    </row>
    <row r="29" spans="1:9" x14ac:dyDescent="0.25">
      <c r="A29" s="2" t="s">
        <v>19</v>
      </c>
      <c r="C29" t="s">
        <v>25</v>
      </c>
      <c r="D29" s="8">
        <v>13317</v>
      </c>
      <c r="E29">
        <v>263527.13</v>
      </c>
      <c r="F29">
        <v>16468</v>
      </c>
      <c r="G29">
        <v>371948.92</v>
      </c>
      <c r="H29">
        <v>15557</v>
      </c>
      <c r="I29">
        <v>362851.58</v>
      </c>
    </row>
    <row r="30" spans="1:9" ht="17.25" x14ac:dyDescent="0.25">
      <c r="A30" s="2" t="s">
        <v>20</v>
      </c>
      <c r="C30" t="s">
        <v>29</v>
      </c>
      <c r="D30" s="8">
        <v>94549</v>
      </c>
      <c r="E30">
        <v>2405001.65</v>
      </c>
      <c r="F30">
        <v>102229</v>
      </c>
      <c r="G30">
        <v>2358140.8200000003</v>
      </c>
      <c r="H30">
        <v>72566</v>
      </c>
      <c r="I30">
        <v>1502710.23</v>
      </c>
    </row>
    <row r="31" spans="1:9" ht="17.25" x14ac:dyDescent="0.25">
      <c r="A31" s="2" t="s">
        <v>21</v>
      </c>
      <c r="C31" t="s">
        <v>30</v>
      </c>
      <c r="D31" s="8">
        <v>23905</v>
      </c>
      <c r="E31">
        <v>552950.43999999994</v>
      </c>
      <c r="F31">
        <v>24362</v>
      </c>
      <c r="G31">
        <v>560455.63</v>
      </c>
      <c r="H31">
        <v>15601</v>
      </c>
      <c r="I31">
        <v>361061.99</v>
      </c>
    </row>
    <row r="32" spans="1:9" x14ac:dyDescent="0.25">
      <c r="A32" s="2" t="s">
        <v>22</v>
      </c>
      <c r="C32" t="s">
        <v>26</v>
      </c>
      <c r="H32">
        <v>2326</v>
      </c>
      <c r="I32">
        <v>64351.34</v>
      </c>
    </row>
    <row r="33" spans="1:9" x14ac:dyDescent="0.25">
      <c r="A33" s="2" t="s">
        <v>23</v>
      </c>
      <c r="D33">
        <f>SUM(D26:D32)</f>
        <v>379000</v>
      </c>
      <c r="E33">
        <f>SUM(E26:E32)</f>
        <v>11204560.139999999</v>
      </c>
      <c r="F33">
        <f t="shared" ref="F33:I33" si="4">SUM(F26:F32)</f>
        <v>420176</v>
      </c>
      <c r="G33">
        <f t="shared" si="4"/>
        <v>12981729.350000001</v>
      </c>
      <c r="H33">
        <f t="shared" si="4"/>
        <v>296402</v>
      </c>
      <c r="I33">
        <f t="shared" si="4"/>
        <v>9078219.3100000005</v>
      </c>
    </row>
  </sheetData>
  <mergeCells count="3">
    <mergeCell ref="B5:C5"/>
    <mergeCell ref="D5:E5"/>
    <mergeCell ref="F5:G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Spravka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Toneva, Irena</dc:creator>
  <cp:lastModifiedBy>ACER</cp:lastModifiedBy>
  <cp:lastPrinted>2018-09-18T12:50:19Z</cp:lastPrinted>
  <dcterms:created xsi:type="dcterms:W3CDTF">2018-09-17T13:24:27Z</dcterms:created>
  <dcterms:modified xsi:type="dcterms:W3CDTF">2018-11-06T17:02:58Z</dcterms:modified>
</cp:coreProperties>
</file>